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showHorizontalScroll="0" showVerticalScroll="0" showSheetTabs="0" xWindow="5520" yWindow="45" windowWidth="10290" windowHeight="7485"/>
  </bookViews>
  <sheets>
    <sheet name="Munka1" sheetId="5" r:id="rId1"/>
  </sheets>
  <externalReferences>
    <externalReference r:id="rId2"/>
    <externalReference r:id="rId3"/>
  </externalReferences>
  <definedNames>
    <definedName name="_1.c." localSheetId="0">#REF!</definedName>
    <definedName name="_1.c.">#REF!</definedName>
    <definedName name="_334" localSheetId="0">#REF!</definedName>
    <definedName name="_334">#REF!</definedName>
    <definedName name="_B1" localSheetId="0">#REF!</definedName>
    <definedName name="_B1">#REF!</definedName>
    <definedName name="_B1E" localSheetId="0">#REF!</definedName>
    <definedName name="_B1E">#REF!</definedName>
    <definedName name="_B1K" localSheetId="0">#REF!</definedName>
    <definedName name="_B1K">#REF!</definedName>
    <definedName name="_B1V" localSheetId="0">#REF!</definedName>
    <definedName name="_B1V">#REF!</definedName>
    <definedName name="_r" localSheetId="0">#REF!</definedName>
    <definedName name="_r">#REF!</definedName>
    <definedName name="Ablaktábla_rögzítése">'[1]Ablaktábla rögzítése'!$G$9</definedName>
    <definedName name="Anikó">#REF!</definedName>
    <definedName name="Csatolások">[1]Csatolások!$A$2</definedName>
    <definedName name="Diagram_két_x_és_két_y_tengelyhez">[1]Diagram!$A$2</definedName>
    <definedName name="ds" localSheetId="0">#REF!</definedName>
    <definedName name="ds">#REF!</definedName>
    <definedName name="htfg" localSheetId="0">#REF!</definedName>
    <definedName name="htfg">#REF!</definedName>
    <definedName name="lk" localSheetId="0">#REF!</definedName>
    <definedName name="lk">#REF!</definedName>
    <definedName name="lk." localSheetId="0">#REF!</definedName>
    <definedName name="lk.">#REF!</definedName>
    <definedName name="Madár">#REF!</definedName>
    <definedName name="pr" localSheetId="0">#REF!</definedName>
    <definedName name="pr">#REF!</definedName>
    <definedName name="Róka" localSheetId="0">[2]Hiperhivatkozás!#REF!</definedName>
    <definedName name="Róka">#REF!</definedName>
    <definedName name="rte" localSheetId="0">#REF!</definedName>
    <definedName name="rte">#REF!</definedName>
    <definedName name="trtrtrf" localSheetId="0">#REF!</definedName>
    <definedName name="trtrtrf">#REF!</definedName>
    <definedName name="üüüüüü" localSheetId="0">#REF!</definedName>
    <definedName name="üüüüüü">#REF!</definedName>
  </definedNames>
  <calcPr calcId="125725"/>
</workbook>
</file>

<file path=xl/calcChain.xml><?xml version="1.0" encoding="utf-8"?>
<calcChain xmlns="http://schemas.openxmlformats.org/spreadsheetml/2006/main">
  <c r="L24" i="5"/>
  <c r="O24"/>
  <c r="C27" l="1"/>
  <c r="C40" s="1"/>
  <c r="E25"/>
  <c r="E26" s="1"/>
  <c r="H25"/>
  <c r="H26" s="1"/>
  <c r="J25"/>
  <c r="J26" s="1"/>
  <c r="M25"/>
  <c r="M26" s="1"/>
  <c r="P25"/>
  <c r="P26" s="1"/>
  <c r="R25"/>
  <c r="R26" s="1"/>
  <c r="D25"/>
  <c r="D26" s="1"/>
  <c r="F25"/>
  <c r="F26" s="1"/>
  <c r="I25"/>
  <c r="I26" s="1"/>
  <c r="L25"/>
  <c r="L26" s="1"/>
  <c r="N25"/>
  <c r="N26" s="1"/>
  <c r="Q25"/>
  <c r="Q26" s="1"/>
  <c r="L27" l="1"/>
  <c r="O28"/>
  <c r="L30"/>
  <c r="L33"/>
  <c r="L34"/>
  <c r="L35"/>
  <c r="L36"/>
  <c r="L37"/>
  <c r="L38"/>
  <c r="L39"/>
  <c r="O27"/>
  <c r="N27"/>
  <c r="N30"/>
  <c r="N33"/>
  <c r="N34"/>
  <c r="N35"/>
  <c r="N36"/>
  <c r="N37"/>
  <c r="N38"/>
  <c r="N39"/>
  <c r="I30"/>
  <c r="I33"/>
  <c r="I34"/>
  <c r="I35"/>
  <c r="I36"/>
  <c r="I37"/>
  <c r="I38"/>
  <c r="I39"/>
  <c r="I27"/>
  <c r="I28"/>
  <c r="I29"/>
  <c r="I31"/>
  <c r="I32"/>
  <c r="D27"/>
  <c r="G28"/>
  <c r="D30"/>
  <c r="D33"/>
  <c r="D34"/>
  <c r="D35"/>
  <c r="D36"/>
  <c r="D37"/>
  <c r="D38"/>
  <c r="D39"/>
  <c r="G27"/>
  <c r="P27"/>
  <c r="P30"/>
  <c r="P33"/>
  <c r="P34"/>
  <c r="P35"/>
  <c r="P36"/>
  <c r="P37"/>
  <c r="P38"/>
  <c r="P39"/>
  <c r="J27"/>
  <c r="J30"/>
  <c r="J33"/>
  <c r="J34"/>
  <c r="J35"/>
  <c r="J36"/>
  <c r="J37"/>
  <c r="J38"/>
  <c r="J39"/>
  <c r="E29"/>
  <c r="E31"/>
  <c r="E32"/>
  <c r="E27"/>
  <c r="E28"/>
  <c r="E30"/>
  <c r="E33"/>
  <c r="E34"/>
  <c r="E35"/>
  <c r="E36"/>
  <c r="E37"/>
  <c r="E38"/>
  <c r="E39"/>
  <c r="Q30"/>
  <c r="Q33"/>
  <c r="Q34"/>
  <c r="Q35"/>
  <c r="Q36"/>
  <c r="Q37"/>
  <c r="Q38"/>
  <c r="Q39"/>
  <c r="Q27"/>
  <c r="Q28"/>
  <c r="Q29"/>
  <c r="Q31"/>
  <c r="Q32"/>
  <c r="F27"/>
  <c r="F30"/>
  <c r="F33"/>
  <c r="F34"/>
  <c r="F35"/>
  <c r="F36"/>
  <c r="F37"/>
  <c r="F38"/>
  <c r="F39"/>
  <c r="R27"/>
  <c r="R30"/>
  <c r="R33"/>
  <c r="R34"/>
  <c r="R35"/>
  <c r="R36"/>
  <c r="R37"/>
  <c r="R38"/>
  <c r="R39"/>
  <c r="M29"/>
  <c r="M31"/>
  <c r="M32"/>
  <c r="M27"/>
  <c r="M28"/>
  <c r="M30"/>
  <c r="M33"/>
  <c r="M34"/>
  <c r="M35"/>
  <c r="M36"/>
  <c r="M38"/>
  <c r="M39"/>
  <c r="M37"/>
  <c r="H27"/>
  <c r="K28"/>
  <c r="K27"/>
  <c r="H30"/>
  <c r="H33"/>
  <c r="H34"/>
  <c r="H35"/>
  <c r="H36"/>
  <c r="H37"/>
  <c r="H38"/>
  <c r="H39"/>
  <c r="O40" l="1"/>
  <c r="F40"/>
  <c r="P40"/>
  <c r="I40"/>
  <c r="L40"/>
  <c r="K40"/>
  <c r="H40"/>
  <c r="M40"/>
  <c r="R40"/>
  <c r="Q40"/>
  <c r="E40"/>
  <c r="J40"/>
  <c r="G40"/>
  <c r="D40"/>
  <c r="N40"/>
  <c r="C41" l="1"/>
  <c r="C18" s="1"/>
</calcChain>
</file>

<file path=xl/comments1.xml><?xml version="1.0" encoding="utf-8"?>
<comments xmlns="http://schemas.openxmlformats.org/spreadsheetml/2006/main">
  <authors>
    <author>ipont Kern</author>
  </authors>
  <commentList>
    <comment ref="L24" authorId="0">
      <text>
        <r>
          <rPr>
            <b/>
            <sz val="11"/>
            <color indexed="10"/>
            <rFont val="Tahoma"/>
            <family val="2"/>
            <charset val="238"/>
          </rPr>
          <t>BEMENET</t>
        </r>
      </text>
    </comment>
    <comment ref="K27" authorId="0">
      <text>
        <r>
          <rPr>
            <sz val="10"/>
            <color indexed="81"/>
            <rFont val="Arial"/>
            <family val="2"/>
            <charset val="238"/>
          </rPr>
          <t xml:space="preserve">Készítette: 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Comic Sans MS"/>
            <family val="4"/>
            <charset val="238"/>
          </rPr>
          <t>ipont Kern
http://nimbus.elte.hu/excel/</t>
        </r>
      </text>
    </comment>
    <comment ref="C41" authorId="0">
      <text>
        <r>
          <rPr>
            <b/>
            <sz val="11"/>
            <color indexed="12"/>
            <rFont val="Tahoma"/>
            <family val="2"/>
            <charset val="238"/>
          </rPr>
          <t>KIMENET</t>
        </r>
      </text>
    </comment>
  </commentList>
</comments>
</file>

<file path=xl/sharedStrings.xml><?xml version="1.0" encoding="utf-8"?>
<sst xmlns="http://schemas.openxmlformats.org/spreadsheetml/2006/main" count="15" uniqueCount="14">
  <si>
    <t>millió</t>
  </si>
  <si>
    <t>ezer</t>
  </si>
  <si>
    <t>mínusz</t>
  </si>
  <si>
    <t>milliárd</t>
  </si>
  <si>
    <t>- nem kisebb, mint</t>
  </si>
  <si>
    <t>- és nem nagyobb, mint</t>
  </si>
  <si>
    <t>-999 999 999 999</t>
  </si>
  <si>
    <t xml:space="preserve"> 999 999 999 999</t>
  </si>
  <si>
    <t>1.</t>
  </si>
  <si>
    <t>2.</t>
  </si>
  <si>
    <t>A fenti szám betűkkel leírva:</t>
  </si>
  <si>
    <t>ipont Kern</t>
  </si>
  <si>
    <t>amely</t>
  </si>
  <si>
    <t>Írj ide egy egész számot:</t>
  </si>
</sst>
</file>

<file path=xl/styles.xml><?xml version="1.0" encoding="utf-8"?>
<styleSheet xmlns="http://schemas.openxmlformats.org/spreadsheetml/2006/main">
  <numFmts count="2">
    <numFmt numFmtId="164" formatCode="#,##0&quot; &quot;"/>
    <numFmt numFmtId="165" formatCode="000,000,000"/>
  </numFmts>
  <fonts count="20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1"/>
      <name val="Arial CE"/>
      <charset val="238"/>
    </font>
    <font>
      <u/>
      <sz val="11"/>
      <color indexed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1"/>
      <color indexed="12"/>
      <name val="Arial CE"/>
      <charset val="238"/>
    </font>
    <font>
      <b/>
      <sz val="11"/>
      <color indexed="10"/>
      <name val="Arial CE"/>
      <charset val="238"/>
    </font>
    <font>
      <sz val="11"/>
      <color indexed="9"/>
      <name val="Comic Sans MS"/>
      <family val="4"/>
      <charset val="238"/>
    </font>
    <font>
      <sz val="10"/>
      <color indexed="81"/>
      <name val="Tahoma"/>
      <family val="2"/>
      <charset val="238"/>
    </font>
    <font>
      <sz val="10"/>
      <color indexed="81"/>
      <name val="Comic Sans MS"/>
      <family val="4"/>
      <charset val="238"/>
    </font>
    <font>
      <sz val="10"/>
      <color indexed="81"/>
      <name val="Arial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sz val="11"/>
      <color indexed="23"/>
      <name val="Comic Sans MS"/>
      <family val="4"/>
      <charset val="238"/>
    </font>
    <font>
      <sz val="11"/>
      <color indexed="12"/>
      <name val="Arial CE"/>
      <charset val="238"/>
    </font>
    <font>
      <sz val="12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6"/>
      </left>
      <right/>
      <top style="double">
        <color indexed="16"/>
      </top>
      <bottom style="thin">
        <color indexed="64"/>
      </bottom>
      <diagonal/>
    </border>
    <border>
      <left/>
      <right/>
      <top style="double">
        <color indexed="16"/>
      </top>
      <bottom style="thin">
        <color indexed="64"/>
      </bottom>
      <diagonal/>
    </border>
    <border>
      <left/>
      <right style="thin">
        <color indexed="64"/>
      </right>
      <top style="double">
        <color indexed="16"/>
      </top>
      <bottom style="thin">
        <color indexed="64"/>
      </bottom>
      <diagonal/>
    </border>
    <border>
      <left style="double">
        <color indexed="16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16"/>
      </right>
      <top style="thin">
        <color indexed="8"/>
      </top>
      <bottom style="thin">
        <color indexed="22"/>
      </bottom>
      <diagonal/>
    </border>
    <border>
      <left style="double">
        <color indexed="16"/>
      </left>
      <right/>
      <top/>
      <bottom/>
      <diagonal/>
    </border>
    <border>
      <left style="thin">
        <color indexed="22"/>
      </left>
      <right style="double">
        <color indexed="16"/>
      </right>
      <top style="thin">
        <color indexed="22"/>
      </top>
      <bottom style="thin">
        <color indexed="64"/>
      </bottom>
      <diagonal/>
    </border>
    <border>
      <left style="double">
        <color indexed="16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double">
        <color indexed="16"/>
      </right>
      <top style="thin">
        <color indexed="64"/>
      </top>
      <bottom style="thin">
        <color indexed="22"/>
      </bottom>
      <diagonal/>
    </border>
    <border>
      <left style="double">
        <color indexed="16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16"/>
      </right>
      <top style="thin">
        <color indexed="22"/>
      </top>
      <bottom style="thin">
        <color indexed="22"/>
      </bottom>
      <diagonal/>
    </border>
    <border>
      <left style="double">
        <color indexed="16"/>
      </left>
      <right/>
      <top style="thin">
        <color indexed="22"/>
      </top>
      <bottom style="thin">
        <color indexed="64"/>
      </bottom>
      <diagonal/>
    </border>
    <border>
      <left style="double">
        <color indexed="16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double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double">
        <color indexed="16"/>
      </top>
      <bottom style="thin">
        <color indexed="64"/>
      </bottom>
      <diagonal/>
    </border>
    <border>
      <left/>
      <right style="double">
        <color indexed="16"/>
      </right>
      <top style="double">
        <color indexed="16"/>
      </top>
      <bottom style="thin">
        <color indexed="64"/>
      </bottom>
      <diagonal/>
    </border>
    <border>
      <left style="double">
        <color indexed="16"/>
      </left>
      <right/>
      <top style="thin">
        <color indexed="64"/>
      </top>
      <bottom style="double">
        <color indexed="16"/>
      </bottom>
      <diagonal/>
    </border>
    <border>
      <left/>
      <right/>
      <top style="thin">
        <color indexed="64"/>
      </top>
      <bottom style="double">
        <color indexed="16"/>
      </bottom>
      <diagonal/>
    </border>
    <border>
      <left/>
      <right style="double">
        <color indexed="16"/>
      </right>
      <top style="thin">
        <color indexed="64"/>
      </top>
      <bottom style="double">
        <color indexed="16"/>
      </bottom>
      <diagonal/>
    </border>
  </borders>
  <cellStyleXfs count="10">
    <xf numFmtId="0" fontId="0" fillId="0" borderId="0">
      <alignment vertical="top"/>
    </xf>
    <xf numFmtId="0" fontId="2" fillId="0" borderId="0" applyNumberFormat="0" applyFont="0" applyFill="0" applyBorder="0" applyProtection="0">
      <alignment horizontal="centerContinuous" vertical="top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>
      <alignment horizontal="centerContinuous" vertical="top"/>
    </xf>
    <xf numFmtId="164" fontId="1" fillId="0" borderId="0" applyFont="0" applyFill="0" applyBorder="0" applyProtection="0">
      <alignment horizontal="right" vertical="top"/>
    </xf>
    <xf numFmtId="0" fontId="1" fillId="0" borderId="0" applyNumberFormat="0" applyFont="0" applyFill="0" applyBorder="0" applyProtection="0">
      <alignment vertical="top"/>
    </xf>
    <xf numFmtId="0" fontId="1" fillId="0" borderId="0">
      <alignment vertical="top"/>
    </xf>
    <xf numFmtId="0" fontId="1" fillId="0" borderId="0" applyNumberFormat="0" applyFont="0" applyFill="0" applyBorder="0" applyProtection="0">
      <alignment vertical="top" wrapText="1"/>
    </xf>
    <xf numFmtId="0" fontId="1" fillId="0" borderId="0" applyNumberFormat="0" applyFont="0" applyFill="0" applyBorder="0" applyProtection="0">
      <alignment wrapText="1"/>
    </xf>
    <xf numFmtId="0" fontId="1" fillId="0" borderId="0" applyNumberFormat="0" applyFont="0" applyFill="0" applyBorder="0" applyProtection="0">
      <alignment vertical="top" wrapText="1"/>
    </xf>
  </cellStyleXfs>
  <cellXfs count="76">
    <xf numFmtId="0" fontId="0" fillId="0" borderId="0" xfId="0">
      <alignment vertical="top"/>
    </xf>
    <xf numFmtId="0" fontId="4" fillId="0" borderId="0" xfId="6" applyFont="1" applyAlignment="1" applyProtection="1">
      <alignment vertical="top"/>
    </xf>
    <xf numFmtId="0" fontId="8" fillId="0" borderId="0" xfId="6" applyFont="1" applyAlignment="1" applyProtection="1">
      <alignment vertical="center"/>
    </xf>
    <xf numFmtId="0" fontId="4" fillId="0" borderId="0" xfId="6" applyFont="1" applyAlignment="1" applyProtection="1">
      <alignment vertical="center"/>
    </xf>
    <xf numFmtId="0" fontId="6" fillId="0" borderId="0" xfId="6" applyFont="1" applyAlignment="1" applyProtection="1">
      <alignment vertical="center"/>
    </xf>
    <xf numFmtId="1" fontId="4" fillId="0" borderId="1" xfId="6" applyNumberFormat="1" applyFont="1" applyBorder="1" applyAlignment="1" applyProtection="1">
      <alignment horizontal="center" vertical="top"/>
    </xf>
    <xf numFmtId="1" fontId="4" fillId="0" borderId="2" xfId="6" applyNumberFormat="1" applyFont="1" applyBorder="1" applyAlignment="1" applyProtection="1">
      <alignment horizontal="center" vertical="top"/>
    </xf>
    <xf numFmtId="1" fontId="4" fillId="0" borderId="3" xfId="6" applyNumberFormat="1" applyFont="1" applyBorder="1" applyAlignment="1" applyProtection="1">
      <alignment horizontal="center" vertical="top"/>
    </xf>
    <xf numFmtId="1" fontId="4" fillId="0" borderId="4" xfId="6" applyNumberFormat="1" applyFont="1" applyBorder="1" applyAlignment="1" applyProtection="1">
      <alignment horizontal="center" vertical="top"/>
    </xf>
    <xf numFmtId="0" fontId="4" fillId="0" borderId="5" xfId="6" applyFont="1" applyBorder="1" applyAlignment="1" applyProtection="1">
      <alignment horizontal="center" vertical="top"/>
    </xf>
    <xf numFmtId="0" fontId="4" fillId="0" borderId="6" xfId="6" applyFont="1" applyBorder="1" applyAlignment="1" applyProtection="1">
      <alignment horizontal="center" vertical="top"/>
    </xf>
    <xf numFmtId="0" fontId="4" fillId="0" borderId="7" xfId="6" applyFont="1" applyBorder="1" applyAlignment="1" applyProtection="1">
      <alignment horizontal="center" vertical="top"/>
    </xf>
    <xf numFmtId="0" fontId="4" fillId="0" borderId="8" xfId="6" applyFont="1" applyBorder="1" applyAlignment="1" applyProtection="1">
      <alignment horizontal="center" vertical="top"/>
    </xf>
    <xf numFmtId="0" fontId="4" fillId="0" borderId="9" xfId="6" applyFont="1" applyBorder="1" applyAlignment="1" applyProtection="1">
      <alignment horizontal="center" vertical="top"/>
    </xf>
    <xf numFmtId="0" fontId="4" fillId="0" borderId="10" xfId="6" applyFont="1" applyBorder="1" applyAlignment="1" applyProtection="1">
      <alignment horizontal="center" vertical="top"/>
    </xf>
    <xf numFmtId="0" fontId="4" fillId="0" borderId="11" xfId="6" applyFont="1" applyBorder="1" applyAlignment="1" applyProtection="1">
      <alignment horizontal="center" vertical="top"/>
    </xf>
    <xf numFmtId="0" fontId="4" fillId="0" borderId="12" xfId="6" applyFont="1" applyBorder="1" applyAlignment="1" applyProtection="1">
      <alignment horizontal="center" vertical="top"/>
    </xf>
    <xf numFmtId="0" fontId="4" fillId="0" borderId="13" xfId="6" applyFont="1" applyBorder="1" applyAlignment="1" applyProtection="1">
      <alignment horizontal="left" vertical="top"/>
    </xf>
    <xf numFmtId="0" fontId="4" fillId="0" borderId="14" xfId="6" applyFont="1" applyBorder="1" applyAlignment="1" applyProtection="1">
      <alignment horizontal="left" vertical="top"/>
    </xf>
    <xf numFmtId="0" fontId="4" fillId="0" borderId="15" xfId="6" applyFont="1" applyBorder="1" applyAlignment="1" applyProtection="1">
      <alignment horizontal="left" vertical="top"/>
    </xf>
    <xf numFmtId="0" fontId="4" fillId="0" borderId="16" xfId="6" applyFont="1" applyBorder="1" applyAlignment="1" applyProtection="1">
      <alignment horizontal="left" vertical="top"/>
    </xf>
    <xf numFmtId="0" fontId="4" fillId="0" borderId="17" xfId="6" applyFont="1" applyBorder="1" applyAlignment="1" applyProtection="1">
      <alignment horizontal="left" vertical="top"/>
    </xf>
    <xf numFmtId="0" fontId="4" fillId="0" borderId="18" xfId="6" applyFont="1" applyBorder="1" applyAlignment="1" applyProtection="1">
      <alignment horizontal="left" vertical="top"/>
    </xf>
    <xf numFmtId="0" fontId="4" fillId="0" borderId="19" xfId="6" applyFont="1" applyBorder="1" applyAlignment="1" applyProtection="1">
      <alignment horizontal="left" vertical="top"/>
    </xf>
    <xf numFmtId="0" fontId="4" fillId="0" borderId="5" xfId="6" applyFont="1" applyBorder="1" applyAlignment="1" applyProtection="1">
      <alignment horizontal="left" vertical="top"/>
    </xf>
    <xf numFmtId="0" fontId="4" fillId="0" borderId="1" xfId="6" applyFont="1" applyBorder="1" applyAlignment="1" applyProtection="1">
      <alignment horizontal="left" vertical="top"/>
    </xf>
    <xf numFmtId="0" fontId="4" fillId="0" borderId="2" xfId="6" applyFont="1" applyBorder="1" applyAlignment="1" applyProtection="1">
      <alignment horizontal="left" vertical="top"/>
    </xf>
    <xf numFmtId="0" fontId="4" fillId="0" borderId="3" xfId="6" applyFont="1" applyBorder="1" applyAlignment="1" applyProtection="1">
      <alignment horizontal="left" vertical="top"/>
    </xf>
    <xf numFmtId="0" fontId="4" fillId="0" borderId="4" xfId="6" applyFont="1" applyBorder="1" applyAlignment="1" applyProtection="1">
      <alignment horizontal="left" vertical="top"/>
    </xf>
    <xf numFmtId="0" fontId="4" fillId="0" borderId="0" xfId="6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4" fillId="0" borderId="0" xfId="6" quotePrefix="1" applyFont="1" applyAlignment="1" applyProtection="1">
      <alignment vertical="center"/>
    </xf>
    <xf numFmtId="3" fontId="4" fillId="0" borderId="0" xfId="6" quotePrefix="1" applyNumberFormat="1" applyFont="1" applyAlignment="1" applyProtection="1">
      <alignment horizontal="left" vertical="center"/>
    </xf>
    <xf numFmtId="0" fontId="4" fillId="0" borderId="0" xfId="6" quotePrefix="1" applyFont="1" applyAlignment="1" applyProtection="1">
      <alignment horizontal="left" vertical="center"/>
    </xf>
    <xf numFmtId="0" fontId="6" fillId="0" borderId="0" xfId="6" applyFont="1" applyAlignment="1" applyProtection="1">
      <alignment horizontal="left" vertical="center"/>
    </xf>
    <xf numFmtId="0" fontId="4" fillId="0" borderId="0" xfId="6" quotePrefix="1" applyFont="1" applyAlignment="1" applyProtection="1">
      <alignment vertical="top"/>
    </xf>
    <xf numFmtId="0" fontId="4" fillId="0" borderId="0" xfId="6" quotePrefix="1" applyFont="1" applyAlignment="1" applyProtection="1">
      <alignment horizontal="left" vertical="top"/>
    </xf>
    <xf numFmtId="0" fontId="4" fillId="0" borderId="20" xfId="6" applyFont="1" applyBorder="1" applyAlignment="1" applyProtection="1">
      <alignment horizontal="left" vertical="top"/>
    </xf>
    <xf numFmtId="0" fontId="4" fillId="0" borderId="21" xfId="6" applyFont="1" applyBorder="1" applyAlignment="1" applyProtection="1">
      <alignment horizontal="left" vertical="top"/>
    </xf>
    <xf numFmtId="0" fontId="4" fillId="0" borderId="22" xfId="6" applyFont="1" applyBorder="1" applyAlignment="1" applyProtection="1">
      <alignment horizontal="left" vertical="top"/>
    </xf>
    <xf numFmtId="0" fontId="4" fillId="0" borderId="23" xfId="6" applyFont="1" applyBorder="1" applyAlignment="1" applyProtection="1">
      <alignment horizontal="left" vertical="top"/>
    </xf>
    <xf numFmtId="0" fontId="17" fillId="0" borderId="0" xfId="6" applyFont="1" applyBorder="1" applyAlignment="1" applyProtection="1">
      <alignment horizontal="right" vertical="center"/>
    </xf>
    <xf numFmtId="0" fontId="9" fillId="0" borderId="0" xfId="6" applyFont="1" applyBorder="1" applyAlignment="1" applyProtection="1">
      <alignment horizontal="left" vertical="top"/>
    </xf>
    <xf numFmtId="0" fontId="4" fillId="2" borderId="24" xfId="6" applyFont="1" applyFill="1" applyBorder="1" applyAlignment="1" applyProtection="1">
      <alignment vertical="top"/>
    </xf>
    <xf numFmtId="3" fontId="10" fillId="2" borderId="25" xfId="6" applyNumberFormat="1" applyFont="1" applyFill="1" applyBorder="1" applyAlignment="1" applyProtection="1">
      <alignment horizontal="center" vertical="top"/>
    </xf>
    <xf numFmtId="0" fontId="4" fillId="2" borderId="26" xfId="6" applyFont="1" applyFill="1" applyBorder="1" applyAlignment="1" applyProtection="1">
      <alignment vertical="top"/>
    </xf>
    <xf numFmtId="0" fontId="4" fillId="0" borderId="27" xfId="6" applyFont="1" applyBorder="1" applyAlignment="1" applyProtection="1">
      <alignment horizontal="center" vertical="top"/>
    </xf>
    <xf numFmtId="0" fontId="4" fillId="0" borderId="28" xfId="6" applyFont="1" applyBorder="1" applyAlignment="1" applyProtection="1">
      <alignment horizontal="center" vertical="top"/>
    </xf>
    <xf numFmtId="0" fontId="11" fillId="0" borderId="29" xfId="6" applyFont="1" applyFill="1" applyBorder="1" applyAlignment="1" applyProtection="1">
      <alignment horizontal="left" vertical="top"/>
    </xf>
    <xf numFmtId="1" fontId="4" fillId="0" borderId="30" xfId="6" applyNumberFormat="1" applyFont="1" applyBorder="1" applyAlignment="1" applyProtection="1">
      <alignment horizontal="center" vertical="top"/>
    </xf>
    <xf numFmtId="0" fontId="4" fillId="0" borderId="31" xfId="6" applyFont="1" applyBorder="1" applyAlignment="1" applyProtection="1">
      <alignment horizontal="left" vertical="top"/>
    </xf>
    <xf numFmtId="0" fontId="4" fillId="0" borderId="32" xfId="6" applyFont="1" applyBorder="1" applyAlignment="1" applyProtection="1">
      <alignment horizontal="left" vertical="top"/>
    </xf>
    <xf numFmtId="0" fontId="4" fillId="0" borderId="33" xfId="6" applyFont="1" applyBorder="1" applyAlignment="1" applyProtection="1">
      <alignment horizontal="left" vertical="top"/>
    </xf>
    <xf numFmtId="0" fontId="4" fillId="0" borderId="34" xfId="6" applyFont="1" applyBorder="1" applyAlignment="1" applyProtection="1">
      <alignment horizontal="left" vertical="top"/>
    </xf>
    <xf numFmtId="0" fontId="4" fillId="0" borderId="35" xfId="6" applyFont="1" applyBorder="1" applyAlignment="1" applyProtection="1">
      <alignment horizontal="left" vertical="top"/>
    </xf>
    <xf numFmtId="0" fontId="4" fillId="0" borderId="30" xfId="6" applyFont="1" applyBorder="1" applyAlignment="1" applyProtection="1">
      <alignment horizontal="left" vertical="top"/>
    </xf>
    <xf numFmtId="0" fontId="4" fillId="0" borderId="36" xfId="6" applyFont="1" applyBorder="1" applyAlignment="1" applyProtection="1">
      <alignment horizontal="left" vertical="top"/>
    </xf>
    <xf numFmtId="0" fontId="4" fillId="0" borderId="37" xfId="6" applyFont="1" applyBorder="1" applyAlignment="1" applyProtection="1">
      <alignment horizontal="left" vertical="top"/>
    </xf>
    <xf numFmtId="0" fontId="19" fillId="0" borderId="0" xfId="6" applyFont="1" applyBorder="1" applyAlignment="1" applyProtection="1">
      <alignment vertical="center"/>
    </xf>
    <xf numFmtId="0" fontId="4" fillId="0" borderId="0" xfId="6" applyFont="1" applyBorder="1" applyAlignment="1" applyProtection="1">
      <alignment vertical="center"/>
    </xf>
    <xf numFmtId="3" fontId="7" fillId="3" borderId="38" xfId="6" applyNumberFormat="1" applyFont="1" applyFill="1" applyBorder="1" applyAlignment="1" applyProtection="1">
      <alignment horizontal="center" vertical="center"/>
      <protection locked="0"/>
    </xf>
    <xf numFmtId="3" fontId="7" fillId="3" borderId="23" xfId="6" applyNumberFormat="1" applyFont="1" applyFill="1" applyBorder="1" applyAlignment="1" applyProtection="1">
      <alignment horizontal="center" vertical="center"/>
      <protection locked="0"/>
    </xf>
    <xf numFmtId="3" fontId="7" fillId="3" borderId="39" xfId="6" applyNumberFormat="1" applyFont="1" applyFill="1" applyBorder="1" applyAlignment="1" applyProtection="1">
      <alignment horizontal="center" vertical="center"/>
      <protection locked="0"/>
    </xf>
    <xf numFmtId="0" fontId="18" fillId="4" borderId="40" xfId="6" applyFont="1" applyFill="1" applyBorder="1" applyAlignment="1" applyProtection="1">
      <alignment vertical="center"/>
      <protection hidden="1"/>
    </xf>
    <xf numFmtId="0" fontId="18" fillId="4" borderId="41" xfId="6" applyFont="1" applyFill="1" applyBorder="1" applyAlignment="1" applyProtection="1">
      <alignment vertical="center"/>
      <protection hidden="1"/>
    </xf>
    <xf numFmtId="0" fontId="18" fillId="4" borderId="42" xfId="6" applyFont="1" applyFill="1" applyBorder="1" applyAlignment="1" applyProtection="1">
      <alignment vertical="center"/>
      <protection hidden="1"/>
    </xf>
    <xf numFmtId="165" fontId="4" fillId="0" borderId="43" xfId="6" applyNumberFormat="1" applyFont="1" applyBorder="1" applyAlignment="1" applyProtection="1">
      <alignment horizontal="center" vertical="top"/>
    </xf>
    <xf numFmtId="165" fontId="4" fillId="0" borderId="25" xfId="6" applyNumberFormat="1" applyFont="1" applyBorder="1" applyAlignment="1" applyProtection="1">
      <alignment horizontal="center" vertical="top"/>
    </xf>
    <xf numFmtId="165" fontId="4" fillId="0" borderId="44" xfId="6" applyNumberFormat="1" applyFont="1" applyBorder="1" applyAlignment="1" applyProtection="1">
      <alignment horizontal="center" vertical="top"/>
    </xf>
    <xf numFmtId="0" fontId="9" fillId="4" borderId="45" xfId="6" applyFont="1" applyFill="1" applyBorder="1" applyAlignment="1" applyProtection="1">
      <alignment vertical="top"/>
    </xf>
    <xf numFmtId="0" fontId="9" fillId="4" borderId="46" xfId="6" applyFont="1" applyFill="1" applyBorder="1" applyAlignment="1" applyProtection="1">
      <alignment vertical="top"/>
    </xf>
    <xf numFmtId="0" fontId="9" fillId="4" borderId="47" xfId="6" applyFont="1" applyFill="1" applyBorder="1" applyAlignment="1" applyProtection="1">
      <alignment vertical="top"/>
    </xf>
    <xf numFmtId="3" fontId="10" fillId="4" borderId="25" xfId="6" applyNumberFormat="1" applyFont="1" applyFill="1" applyBorder="1" applyAlignment="1" applyProtection="1">
      <alignment horizontal="center" vertical="top"/>
    </xf>
    <xf numFmtId="3" fontId="10" fillId="4" borderId="26" xfId="6" applyNumberFormat="1" applyFont="1" applyFill="1" applyBorder="1" applyAlignment="1" applyProtection="1">
      <alignment horizontal="center" vertical="top"/>
    </xf>
    <xf numFmtId="0" fontId="4" fillId="2" borderId="25" xfId="6" applyFont="1" applyFill="1" applyBorder="1" applyAlignment="1" applyProtection="1">
      <alignment vertical="top"/>
    </xf>
    <xf numFmtId="3" fontId="10" fillId="2" borderId="25" xfId="6" applyNumberFormat="1" applyFont="1" applyFill="1" applyBorder="1" applyAlignment="1" applyProtection="1">
      <alignment horizontal="center" vertical="top"/>
    </xf>
  </cellXfs>
  <cellStyles count="10">
    <cellStyle name="A kijelölés közepére" xfId="1"/>
    <cellStyle name="Hivatkozás" xfId="2" builtinId="8"/>
    <cellStyle name="Kijelölés közepére" xfId="3"/>
    <cellStyle name="Nagy szám" xfId="4"/>
    <cellStyle name="Nincs sortörés" xfId="5"/>
    <cellStyle name="Normál" xfId="0" builtinId="0"/>
    <cellStyle name="Normál_Szám_szöveg" xfId="6"/>
    <cellStyle name="Sortöréssel fent" xfId="7"/>
    <cellStyle name="Sortöréssel lent" xfId="8"/>
    <cellStyle name="Sortöréssel több sorba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FFE5"/>
      <rgbColor rgb="00FFFFDD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6</xdr:row>
      <xdr:rowOff>76200</xdr:rowOff>
    </xdr:from>
    <xdr:to>
      <xdr:col>6</xdr:col>
      <xdr:colOff>504825</xdr:colOff>
      <xdr:row>15</xdr:row>
      <xdr:rowOff>133350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3067050" y="1485900"/>
          <a:ext cx="0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12</xdr:col>
      <xdr:colOff>349251</xdr:colOff>
      <xdr:row>18</xdr:row>
      <xdr:rowOff>19051</xdr:rowOff>
    </xdr:from>
    <xdr:to>
      <xdr:col>18</xdr:col>
      <xdr:colOff>104773</xdr:colOff>
      <xdr:row>19</xdr:row>
      <xdr:rowOff>171450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226" y="3695701"/>
          <a:ext cx="1365247" cy="333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k\Egyeb\Excel\Exfor\Exfor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k\Egyeb\Excel\Exfor\Ecxel_fort&#233;lyok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tolások"/>
      <sheetName val="Egyéb"/>
      <sheetName val="Diagram"/>
      <sheetName val="Ablaktábla rögzítése"/>
    </sheetNames>
    <sheetDataSet>
      <sheetData sheetId="0">
        <row r="2">
          <cell r="A2" t="str">
            <v>Csatolások</v>
          </cell>
        </row>
      </sheetData>
      <sheetData sheetId="1"/>
      <sheetData sheetId="2">
        <row r="2">
          <cell r="A2" t="str">
            <v>Diagram két x és két y tengelyhez</v>
          </cell>
        </row>
      </sheetData>
      <sheetData sheetId="3">
        <row r="9">
          <cell r="G9" t="str">
            <v>Ablaktábla rögzítése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lák formázása"/>
      <sheetName val="Egyéni számformátumok"/>
      <sheetName val="Képletek, számítások"/>
      <sheetName val="Billentyűparancsok"/>
      <sheetName val="Műveletek nagy területen"/>
      <sheetName val="Ablaktábla rögzítése"/>
      <sheetName val="Egyéb"/>
      <sheetName val="Csatolások"/>
      <sheetName val="Név"/>
      <sheetName val="Diagram"/>
      <sheetName val="Hiperhivatkozás"/>
      <sheetName val="Megjegyzések szerkesztése"/>
      <sheetName val="Szám-szöveg"/>
      <sheetName val="Statisztikai függvények"/>
      <sheetName val="Hibaüzenetek"/>
      <sheetName val="Mátrix függvény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/>
  <dimension ref="B1:V42"/>
  <sheetViews>
    <sheetView showGridLines="0" showRowColHeaders="0" tabSelected="1" zoomScaleNormal="100" workbookViewId="0">
      <selection activeCell="G5" sqref="G5:I5"/>
    </sheetView>
  </sheetViews>
  <sheetFormatPr defaultColWidth="8.85546875" defaultRowHeight="14.25"/>
  <cols>
    <col min="1" max="1" width="4.42578125" style="3" customWidth="1"/>
    <col min="2" max="2" width="2.42578125" style="3" customWidth="1"/>
    <col min="3" max="3" width="9.140625" style="3" customWidth="1"/>
    <col min="4" max="4" width="9.42578125" style="3" customWidth="1"/>
    <col min="5" max="5" width="6.42578125" style="3" customWidth="1"/>
    <col min="6" max="6" width="6.5703125" style="3" customWidth="1"/>
    <col min="7" max="7" width="8.28515625" style="3" customWidth="1"/>
    <col min="8" max="10" width="9.42578125" style="3" customWidth="1"/>
    <col min="11" max="11" width="23.42578125" style="3" bestFit="1" customWidth="1"/>
    <col min="12" max="12" width="18.5703125" style="3" customWidth="1"/>
    <col min="13" max="13" width="6.5703125" style="3" customWidth="1"/>
    <col min="14" max="17" width="2.7109375" style="3" customWidth="1"/>
    <col min="18" max="18" width="6.7109375" style="3" customWidth="1"/>
    <col min="19" max="22" width="9" style="3" customWidth="1"/>
    <col min="23" max="16384" width="8.85546875" style="3"/>
  </cols>
  <sheetData>
    <row r="1" spans="2:18" ht="23.25" customHeight="1"/>
    <row r="2" spans="2:18" ht="23.25" customHeight="1"/>
    <row r="3" spans="2:18" s="29" customFormat="1">
      <c r="D3" s="30"/>
      <c r="E3" s="30"/>
    </row>
    <row r="4" spans="2:18" s="29" customFormat="1">
      <c r="C4" s="30"/>
      <c r="D4" s="30"/>
      <c r="E4" s="30"/>
    </row>
    <row r="5" spans="2:18" ht="21" customHeight="1">
      <c r="B5" s="2" t="s">
        <v>8</v>
      </c>
      <c r="C5" s="2" t="s">
        <v>13</v>
      </c>
      <c r="G5" s="60">
        <v>28</v>
      </c>
      <c r="H5" s="61"/>
      <c r="I5" s="62"/>
      <c r="J5" s="29" t="s">
        <v>12</v>
      </c>
      <c r="K5" s="31" t="s">
        <v>4</v>
      </c>
      <c r="L5" s="32" t="s">
        <v>6</v>
      </c>
      <c r="P5" s="4"/>
    </row>
    <row r="6" spans="2:18" ht="15" customHeight="1">
      <c r="K6" s="35" t="s">
        <v>5</v>
      </c>
      <c r="L6" s="36" t="s">
        <v>7</v>
      </c>
      <c r="P6" s="4"/>
    </row>
    <row r="7" spans="2:18">
      <c r="K7" s="33"/>
      <c r="O7" s="4"/>
      <c r="P7" s="4"/>
    </row>
    <row r="8" spans="2:18">
      <c r="F8" s="4"/>
      <c r="G8" s="31"/>
      <c r="K8" s="33"/>
      <c r="O8" s="4"/>
      <c r="P8" s="4"/>
    </row>
    <row r="9" spans="2:18">
      <c r="F9" s="4"/>
      <c r="G9" s="31"/>
      <c r="K9" s="33"/>
      <c r="O9" s="4"/>
      <c r="P9" s="4"/>
    </row>
    <row r="10" spans="2:18">
      <c r="F10" s="4"/>
      <c r="G10" s="4"/>
      <c r="H10" s="4"/>
      <c r="N10" s="4"/>
      <c r="O10" s="4"/>
      <c r="P10" s="4"/>
    </row>
    <row r="11" spans="2:18">
      <c r="N11" s="4"/>
      <c r="O11" s="4"/>
      <c r="P11" s="4"/>
    </row>
    <row r="12" spans="2:18">
      <c r="H12" s="4"/>
      <c r="N12" s="4"/>
      <c r="O12" s="4"/>
      <c r="P12" s="4"/>
    </row>
    <row r="13" spans="2:18">
      <c r="C13" s="34"/>
      <c r="P13" s="4"/>
      <c r="Q13" s="4"/>
      <c r="R13" s="4"/>
    </row>
    <row r="14" spans="2:18">
      <c r="H14" s="4"/>
      <c r="I14" s="4"/>
      <c r="J14" s="4"/>
      <c r="P14" s="4"/>
      <c r="Q14" s="4"/>
      <c r="R14" s="4"/>
    </row>
    <row r="15" spans="2:18">
      <c r="H15" s="4"/>
      <c r="P15" s="4"/>
      <c r="Q15" s="4"/>
      <c r="R15" s="4"/>
    </row>
    <row r="16" spans="2:18" ht="15">
      <c r="B16" s="2" t="s">
        <v>9</v>
      </c>
      <c r="C16" s="2" t="s">
        <v>10</v>
      </c>
      <c r="J16" s="4"/>
    </row>
    <row r="17" spans="3:22" ht="14.25" customHeight="1">
      <c r="T17" s="58"/>
      <c r="U17" s="58"/>
      <c r="V17" s="58"/>
    </row>
    <row r="18" spans="3:22" ht="21" customHeight="1">
      <c r="C18" s="63" t="str">
        <f>Munka1!$C$41</f>
        <v>huszonnyolc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58" t="s">
        <v>11</v>
      </c>
      <c r="T18" s="58"/>
      <c r="U18" s="58"/>
      <c r="V18" s="58"/>
    </row>
    <row r="19" spans="3:22">
      <c r="C19" s="34"/>
      <c r="H19" s="4"/>
      <c r="I19" s="4"/>
      <c r="J19" s="4"/>
      <c r="N19" s="4"/>
      <c r="P19" s="4"/>
      <c r="T19" s="59"/>
      <c r="U19" s="59"/>
      <c r="V19" s="59"/>
    </row>
    <row r="20" spans="3:22">
      <c r="C20" s="34"/>
      <c r="R20" s="4"/>
    </row>
    <row r="21" spans="3:22">
      <c r="C21" s="34"/>
      <c r="R21" s="4"/>
    </row>
    <row r="22" spans="3:22">
      <c r="C22" s="34"/>
      <c r="R22" s="4"/>
    </row>
    <row r="23" spans="3:22" ht="15" hidden="1" thickBot="1">
      <c r="C23" s="34"/>
      <c r="R23" s="4"/>
    </row>
    <row r="24" spans="3:22" ht="15.75" hidden="1" thickTop="1">
      <c r="C24" s="43"/>
      <c r="D24" s="75"/>
      <c r="E24" s="75"/>
      <c r="F24" s="75"/>
      <c r="G24" s="44"/>
      <c r="H24" s="74"/>
      <c r="I24" s="74"/>
      <c r="J24" s="74"/>
      <c r="K24" s="45"/>
      <c r="L24" s="72">
        <f>IF(OR(G5&gt;999999999999,G5&lt;-999999999999),"x",G5)</f>
        <v>28</v>
      </c>
      <c r="M24" s="72"/>
      <c r="N24" s="73"/>
      <c r="O24" s="66" t="str">
        <f>TEXT(ABS(L24),"000000000000")</f>
        <v>000000000028</v>
      </c>
      <c r="P24" s="67"/>
      <c r="Q24" s="67"/>
      <c r="R24" s="68"/>
    </row>
    <row r="25" spans="3:22" hidden="1">
      <c r="C25" s="46" t="s">
        <v>2</v>
      </c>
      <c r="D25" s="13" t="str">
        <f>MID(O24,1,1)</f>
        <v>0</v>
      </c>
      <c r="E25" s="14" t="str">
        <f>MID(O24,2,1)</f>
        <v>0</v>
      </c>
      <c r="F25" s="15" t="str">
        <f>MID(O24,3,1)</f>
        <v>0</v>
      </c>
      <c r="G25" s="16" t="s">
        <v>3</v>
      </c>
      <c r="H25" s="13" t="str">
        <f>MID(O24,4,1)</f>
        <v>0</v>
      </c>
      <c r="I25" s="14" t="str">
        <f>MID(O24,5,1)</f>
        <v>0</v>
      </c>
      <c r="J25" s="15" t="str">
        <f>MID(O24,6,1)</f>
        <v>0</v>
      </c>
      <c r="K25" s="16" t="s">
        <v>0</v>
      </c>
      <c r="L25" s="13" t="str">
        <f>MID(O24,7,1)</f>
        <v>0</v>
      </c>
      <c r="M25" s="14" t="str">
        <f>MID(O24,8,1)</f>
        <v>0</v>
      </c>
      <c r="N25" s="15" t="str">
        <f>MID(O24,9,1)</f>
        <v>0</v>
      </c>
      <c r="O25" s="12" t="s">
        <v>1</v>
      </c>
      <c r="P25" s="10" t="str">
        <f>MID(O24,10,1)</f>
        <v>0</v>
      </c>
      <c r="Q25" s="11" t="str">
        <f>MID(O24,11,1)</f>
        <v>2</v>
      </c>
      <c r="R25" s="47" t="str">
        <f>MID(O24,12,1)</f>
        <v>8</v>
      </c>
    </row>
    <row r="26" spans="3:22" ht="16.5" hidden="1">
      <c r="C26" s="48"/>
      <c r="D26" s="5">
        <f>D25+0</f>
        <v>0</v>
      </c>
      <c r="E26" s="6">
        <f>E25+0</f>
        <v>0</v>
      </c>
      <c r="F26" s="7">
        <f>F25+0</f>
        <v>0</v>
      </c>
      <c r="G26" s="8"/>
      <c r="H26" s="5">
        <f>H25+0</f>
        <v>0</v>
      </c>
      <c r="I26" s="6">
        <f>I25+0</f>
        <v>0</v>
      </c>
      <c r="J26" s="7">
        <f>J25+0</f>
        <v>0</v>
      </c>
      <c r="K26" s="8"/>
      <c r="L26" s="5">
        <f>L25+0</f>
        <v>0</v>
      </c>
      <c r="M26" s="6">
        <f>M25+0</f>
        <v>0</v>
      </c>
      <c r="N26" s="7">
        <f>N25+0</f>
        <v>0</v>
      </c>
      <c r="O26" s="8"/>
      <c r="P26" s="5">
        <f>P25+0</f>
        <v>0</v>
      </c>
      <c r="Q26" s="6">
        <f>Q25+0</f>
        <v>2</v>
      </c>
      <c r="R26" s="49">
        <f>R25+0</f>
        <v>8</v>
      </c>
    </row>
    <row r="27" spans="3:22" hidden="1">
      <c r="C27" s="50" t="str">
        <f>IF(L24&lt;0,"mínusz ","")</f>
        <v/>
      </c>
      <c r="D27" s="17" t="str">
        <f>IF(D26=1,"száz","")</f>
        <v/>
      </c>
      <c r="E27" s="18" t="str">
        <f>IF(AND(E26=1,F26=0),"tíz","")</f>
        <v/>
      </c>
      <c r="F27" s="19" t="str">
        <f>IF(F26=1,"egy","")</f>
        <v/>
      </c>
      <c r="G27" s="20" t="str">
        <f>IF(OR(D26&gt;0,E26&gt;0,F26&gt;0),"milliárd","")</f>
        <v/>
      </c>
      <c r="H27" s="17" t="str">
        <f>IF(H26=1,"száz","")</f>
        <v/>
      </c>
      <c r="I27" s="18" t="str">
        <f>IF(AND(I26=1,J26=0),"tíz","")</f>
        <v/>
      </c>
      <c r="J27" s="19" t="str">
        <f>IF(J26=1,"egy","")</f>
        <v/>
      </c>
      <c r="K27" s="20" t="str">
        <f>IF(OR(H26&gt;0,I26&gt;0,J26&gt;0),"millió","")</f>
        <v/>
      </c>
      <c r="L27" s="17" t="str">
        <f>IF(L26=1,"száz","")</f>
        <v/>
      </c>
      <c r="M27" s="18" t="str">
        <f>IF(AND(M26=1,N26=0),"tíz","")</f>
        <v/>
      </c>
      <c r="N27" s="19" t="str">
        <f>IF(N26=1,"egy","")</f>
        <v/>
      </c>
      <c r="O27" s="20" t="str">
        <f>IF(OR(L26&gt;0,M26&gt;0,N26&gt;0),"ezer","")</f>
        <v/>
      </c>
      <c r="P27" s="17" t="str">
        <f>IF(P26=1,"egyszáz","")</f>
        <v/>
      </c>
      <c r="Q27" s="18" t="str">
        <f>IF(AND(Q26=1,R26=0),"tíz","")</f>
        <v/>
      </c>
      <c r="R27" s="51" t="str">
        <f>IF(R26=1,"egy","")</f>
        <v/>
      </c>
    </row>
    <row r="28" spans="3:22" hidden="1">
      <c r="C28" s="52"/>
      <c r="D28" s="21"/>
      <c r="E28" s="22" t="str">
        <f>IF(AND(E26=1,F26&gt;0),"tiz","")</f>
        <v/>
      </c>
      <c r="F28" s="23"/>
      <c r="G28" s="9" t="str">
        <f>IF(AND(OR(D26&gt;0,E26&gt;0,F26&gt;0),OR(H26&gt;0,I26&gt;0,J26&gt;0,L26&gt;0,M26&gt;0,N26&gt;0)),"-","")</f>
        <v/>
      </c>
      <c r="H28" s="21"/>
      <c r="I28" s="22" t="str">
        <f>IF(AND(I26=1,J26&gt;0),"tiz","")</f>
        <v/>
      </c>
      <c r="J28" s="23"/>
      <c r="K28" s="9" t="str">
        <f>IF(AND(OR(H26&gt;0,I26&gt;0,J26&gt;0),OR(L26&gt;0,M26&gt;0,N26&gt;0,P26&gt;0,Q26&gt;0,R26&gt;0)),"-","")</f>
        <v/>
      </c>
      <c r="L28" s="21"/>
      <c r="M28" s="22" t="str">
        <f>IF(AND(M26=1,N26&gt;0),"tiz","")</f>
        <v/>
      </c>
      <c r="N28" s="23"/>
      <c r="O28" s="9" t="str">
        <f>IF(AND(OR(L26&gt;0,M26&gt;0,N26&gt;0),OR(P26&gt;0,Q26&gt;0,R26&gt;0),ABS(L24)&gt;2000),"-","")</f>
        <v/>
      </c>
      <c r="P28" s="21"/>
      <c r="Q28" s="22" t="str">
        <f>IF(AND(Q26=1,R26&gt;0),"tiz","")</f>
        <v/>
      </c>
      <c r="R28" s="53"/>
    </row>
    <row r="29" spans="3:22" hidden="1">
      <c r="C29" s="52"/>
      <c r="D29" s="21"/>
      <c r="E29" s="22" t="str">
        <f>IF(AND(E26=1,F26&gt;0),"en","")</f>
        <v/>
      </c>
      <c r="F29" s="23"/>
      <c r="G29" s="24"/>
      <c r="H29" s="21"/>
      <c r="I29" s="22" t="str">
        <f>IF(AND(I26=1,J26&gt;0),"en","")</f>
        <v/>
      </c>
      <c r="J29" s="23"/>
      <c r="K29" s="24"/>
      <c r="L29" s="21"/>
      <c r="M29" s="22" t="str">
        <f>IF(AND(M26=1,N26&gt;0),"en","")</f>
        <v/>
      </c>
      <c r="N29" s="23"/>
      <c r="O29" s="24"/>
      <c r="P29" s="21"/>
      <c r="Q29" s="22" t="str">
        <f>IF(AND(Q26=1,R26&gt;0),"en","")</f>
        <v/>
      </c>
      <c r="R29" s="53"/>
    </row>
    <row r="30" spans="3:22" hidden="1">
      <c r="C30" s="52"/>
      <c r="D30" s="21" t="str">
        <f>IF(D26=2,"kettőszáz","")</f>
        <v/>
      </c>
      <c r="E30" s="22" t="str">
        <f>IF(AND(E26=2,F26=0),"húsz","")</f>
        <v/>
      </c>
      <c r="F30" s="23" t="str">
        <f>IF(F26=2,"kettő","")</f>
        <v/>
      </c>
      <c r="G30" s="24"/>
      <c r="H30" s="21" t="str">
        <f>IF(H26=2,"kettőszáz","")</f>
        <v/>
      </c>
      <c r="I30" s="22" t="str">
        <f>IF(AND(I26=2,J26=0),"húsz","")</f>
        <v/>
      </c>
      <c r="J30" s="23" t="str">
        <f>IF(J26=2,"kettő","")</f>
        <v/>
      </c>
      <c r="K30" s="24"/>
      <c r="L30" s="21" t="str">
        <f>IF(L26=2,"kettőszáz","")</f>
        <v/>
      </c>
      <c r="M30" s="22" t="str">
        <f>IF(AND(M26=2,N26=0),"húsz","")</f>
        <v/>
      </c>
      <c r="N30" s="23" t="str">
        <f>IF(N26=2,"kettő","")</f>
        <v/>
      </c>
      <c r="O30" s="24"/>
      <c r="P30" s="21" t="str">
        <f>IF(P26=2,"kettőszáz","")</f>
        <v/>
      </c>
      <c r="Q30" s="22" t="str">
        <f>IF(AND(Q26=2,R26=0),"húsz","")</f>
        <v/>
      </c>
      <c r="R30" s="53" t="str">
        <f>IF(R26=2,"kettő","")</f>
        <v/>
      </c>
    </row>
    <row r="31" spans="3:22" hidden="1">
      <c r="C31" s="52"/>
      <c r="D31" s="21"/>
      <c r="E31" s="22" t="str">
        <f>IF(AND(E26=2,F26&gt;0),"husz","")</f>
        <v/>
      </c>
      <c r="F31" s="23"/>
      <c r="G31" s="24"/>
      <c r="H31" s="21"/>
      <c r="I31" s="22" t="str">
        <f>IF(AND(I26=2,J26&gt;0),"husz","")</f>
        <v/>
      </c>
      <c r="J31" s="23"/>
      <c r="K31" s="24"/>
      <c r="L31" s="21"/>
      <c r="M31" s="22" t="str">
        <f>IF(AND(M26=2,N26&gt;0),"husz","")</f>
        <v/>
      </c>
      <c r="N31" s="23"/>
      <c r="O31" s="24"/>
      <c r="P31" s="21"/>
      <c r="Q31" s="22" t="str">
        <f>IF(AND(Q26=2,R26&gt;0),"husz","")</f>
        <v>husz</v>
      </c>
      <c r="R31" s="53"/>
    </row>
    <row r="32" spans="3:22" hidden="1">
      <c r="C32" s="52"/>
      <c r="D32" s="21"/>
      <c r="E32" s="22" t="str">
        <f>IF(AND(E26=2,F26&gt;0),"on","")</f>
        <v/>
      </c>
      <c r="F32" s="23"/>
      <c r="G32" s="24"/>
      <c r="H32" s="21"/>
      <c r="I32" s="22" t="str">
        <f>IF(AND(I26=2,J26&gt;0),"on","")</f>
        <v/>
      </c>
      <c r="J32" s="23"/>
      <c r="K32" s="24"/>
      <c r="L32" s="21"/>
      <c r="M32" s="22" t="str">
        <f>IF(AND(M26=2,N26&gt;0),"on","")</f>
        <v/>
      </c>
      <c r="N32" s="23"/>
      <c r="O32" s="24"/>
      <c r="P32" s="21"/>
      <c r="Q32" s="22" t="str">
        <f>IF(AND(Q26=2,R26&gt;0),"on","")</f>
        <v>on</v>
      </c>
      <c r="R32" s="53"/>
    </row>
    <row r="33" spans="3:18" hidden="1">
      <c r="C33" s="52"/>
      <c r="D33" s="21" t="str">
        <f>IF(D26=3,"háromszáz","")</f>
        <v/>
      </c>
      <c r="E33" s="22" t="str">
        <f>IF(E26=3,"harminc","")</f>
        <v/>
      </c>
      <c r="F33" s="23" t="str">
        <f>IF(F26=3,"három","")</f>
        <v/>
      </c>
      <c r="G33" s="24"/>
      <c r="H33" s="21" t="str">
        <f>IF(H26=3,"háromszáz","")</f>
        <v/>
      </c>
      <c r="I33" s="22" t="str">
        <f>IF(I26=3,"harminc","")</f>
        <v/>
      </c>
      <c r="J33" s="23" t="str">
        <f>IF(J26=3,"három","")</f>
        <v/>
      </c>
      <c r="K33" s="24"/>
      <c r="L33" s="21" t="str">
        <f>IF(L26=3,"háromszáz","")</f>
        <v/>
      </c>
      <c r="M33" s="22" t="str">
        <f>IF(M26=3,"harminc","")</f>
        <v/>
      </c>
      <c r="N33" s="23" t="str">
        <f>IF(N26=3,"három","")</f>
        <v/>
      </c>
      <c r="O33" s="24"/>
      <c r="P33" s="21" t="str">
        <f>IF(P26=3,"háromszáz","")</f>
        <v/>
      </c>
      <c r="Q33" s="22" t="str">
        <f>IF(Q26=3,"harminc","")</f>
        <v/>
      </c>
      <c r="R33" s="53" t="str">
        <f>IF(R26=3,"három","")</f>
        <v/>
      </c>
    </row>
    <row r="34" spans="3:18" hidden="1">
      <c r="C34" s="52"/>
      <c r="D34" s="21" t="str">
        <f>IF(D26=4,"négyszáz","")</f>
        <v/>
      </c>
      <c r="E34" s="22" t="str">
        <f>IF(E26=4,"negyven","")</f>
        <v/>
      </c>
      <c r="F34" s="23" t="str">
        <f>IF(F26=4,"négy","")</f>
        <v/>
      </c>
      <c r="G34" s="24"/>
      <c r="H34" s="21" t="str">
        <f>IF(H26=4,"négyszáz","")</f>
        <v/>
      </c>
      <c r="I34" s="22" t="str">
        <f>IF(I26=4,"negyven","")</f>
        <v/>
      </c>
      <c r="J34" s="23" t="str">
        <f>IF(J26=4,"négy","")</f>
        <v/>
      </c>
      <c r="K34" s="24"/>
      <c r="L34" s="21" t="str">
        <f>IF(L26=4,"négyszáz","")</f>
        <v/>
      </c>
      <c r="M34" s="22" t="str">
        <f>IF(M26=4,"negyven","")</f>
        <v/>
      </c>
      <c r="N34" s="23" t="str">
        <f>IF(N26=4,"négy","")</f>
        <v/>
      </c>
      <c r="O34" s="24"/>
      <c r="P34" s="21" t="str">
        <f>IF(P26=4,"négyszáz","")</f>
        <v/>
      </c>
      <c r="Q34" s="22" t="str">
        <f>IF(Q26=4,"negyven","")</f>
        <v/>
      </c>
      <c r="R34" s="53" t="str">
        <f>IF(R26=4,"négy","")</f>
        <v/>
      </c>
    </row>
    <row r="35" spans="3:18" hidden="1">
      <c r="C35" s="52"/>
      <c r="D35" s="21" t="str">
        <f>IF(D26=5,"ötszáz","")</f>
        <v/>
      </c>
      <c r="E35" s="22" t="str">
        <f>IF(E26=5,"ötven","")</f>
        <v/>
      </c>
      <c r="F35" s="23" t="str">
        <f>IF(F26=5,"öt","")</f>
        <v/>
      </c>
      <c r="G35" s="24"/>
      <c r="H35" s="21" t="str">
        <f>IF(H26=5,"ötszáz","")</f>
        <v/>
      </c>
      <c r="I35" s="22" t="str">
        <f>IF(I26=5,"ötven","")</f>
        <v/>
      </c>
      <c r="J35" s="23" t="str">
        <f>IF(J26=5,"öt","")</f>
        <v/>
      </c>
      <c r="K35" s="24"/>
      <c r="L35" s="21" t="str">
        <f>IF(L26=5,"ötszáz","")</f>
        <v/>
      </c>
      <c r="M35" s="22" t="str">
        <f>IF(M26=5,"ötven","")</f>
        <v/>
      </c>
      <c r="N35" s="23" t="str">
        <f>IF(N26=5,"öt","")</f>
        <v/>
      </c>
      <c r="O35" s="24"/>
      <c r="P35" s="21" t="str">
        <f>IF(P26=5,"ötszáz","")</f>
        <v/>
      </c>
      <c r="Q35" s="22" t="str">
        <f>IF(Q26=5,"ötven","")</f>
        <v/>
      </c>
      <c r="R35" s="53" t="str">
        <f>IF(R26=5,"öt","")</f>
        <v/>
      </c>
    </row>
    <row r="36" spans="3:18" hidden="1">
      <c r="C36" s="52"/>
      <c r="D36" s="21" t="str">
        <f>IF(D26=6,"hatszáz","")</f>
        <v/>
      </c>
      <c r="E36" s="22" t="str">
        <f>IF(E26=6,"hatvan","")</f>
        <v/>
      </c>
      <c r="F36" s="23" t="str">
        <f>IF(F26=6,"hat","")</f>
        <v/>
      </c>
      <c r="G36" s="24"/>
      <c r="H36" s="21" t="str">
        <f>IF(H26=6,"hatszáz","")</f>
        <v/>
      </c>
      <c r="I36" s="22" t="str">
        <f>IF(I26=6,"hatvan","")</f>
        <v/>
      </c>
      <c r="J36" s="23" t="str">
        <f>IF(J26=6,"hat","")</f>
        <v/>
      </c>
      <c r="K36" s="24"/>
      <c r="L36" s="21" t="str">
        <f>IF(L26=6,"hatszáz","")</f>
        <v/>
      </c>
      <c r="M36" s="22" t="str">
        <f>IF(M26=6,"hatvan","")</f>
        <v/>
      </c>
      <c r="N36" s="23" t="str">
        <f>IF(N26=6,"hat","")</f>
        <v/>
      </c>
      <c r="O36" s="24"/>
      <c r="P36" s="21" t="str">
        <f>IF(P26=6,"hatszáz","")</f>
        <v/>
      </c>
      <c r="Q36" s="22" t="str">
        <f>IF(Q26=6,"hatvan","")</f>
        <v/>
      </c>
      <c r="R36" s="53" t="str">
        <f>IF(R26=6,"hat","")</f>
        <v/>
      </c>
    </row>
    <row r="37" spans="3:18" hidden="1">
      <c r="C37" s="52"/>
      <c r="D37" s="21" t="str">
        <f>IF(D26=7,"hétszáz","")</f>
        <v/>
      </c>
      <c r="E37" s="22" t="str">
        <f>IF(E26=7,"hetven","")</f>
        <v/>
      </c>
      <c r="F37" s="23" t="str">
        <f>IF(F26=7,"hét","")</f>
        <v/>
      </c>
      <c r="G37" s="24"/>
      <c r="H37" s="21" t="str">
        <f>IF(H26=7,"hétszáz","")</f>
        <v/>
      </c>
      <c r="I37" s="22" t="str">
        <f>IF(I26=7,"hetven","")</f>
        <v/>
      </c>
      <c r="J37" s="23" t="str">
        <f>IF(J26=7,"hét","")</f>
        <v/>
      </c>
      <c r="K37" s="24"/>
      <c r="L37" s="21" t="str">
        <f>IF(L26=7,"hétszáz","")</f>
        <v/>
      </c>
      <c r="M37" s="22" t="str">
        <f>IF(M26=7,"hetven","")</f>
        <v/>
      </c>
      <c r="N37" s="23" t="str">
        <f>IF(N26=7,"hét","")</f>
        <v/>
      </c>
      <c r="O37" s="24"/>
      <c r="P37" s="21" t="str">
        <f>IF(P26=7,"hétszáz","")</f>
        <v/>
      </c>
      <c r="Q37" s="22" t="str">
        <f>IF(Q26=7,"hetven","")</f>
        <v/>
      </c>
      <c r="R37" s="53" t="str">
        <f>IF(R26=7,"hét","")</f>
        <v/>
      </c>
    </row>
    <row r="38" spans="3:18" hidden="1">
      <c r="C38" s="52"/>
      <c r="D38" s="21" t="str">
        <f>IF(D26=8,"nyolcszáz","")</f>
        <v/>
      </c>
      <c r="E38" s="22" t="str">
        <f>IF(E26=8,"nyolcvan","")</f>
        <v/>
      </c>
      <c r="F38" s="23" t="str">
        <f>IF(F26=8,"nyolc","")</f>
        <v/>
      </c>
      <c r="G38" s="24"/>
      <c r="H38" s="21" t="str">
        <f>IF(H26=8,"nyolcszáz","")</f>
        <v/>
      </c>
      <c r="I38" s="22" t="str">
        <f>IF(I26=8,"nyolcvan","")</f>
        <v/>
      </c>
      <c r="J38" s="23" t="str">
        <f>IF(J26=8,"nyolc","")</f>
        <v/>
      </c>
      <c r="K38" s="24"/>
      <c r="L38" s="21" t="str">
        <f>IF(L26=8,"nyolcszáz","")</f>
        <v/>
      </c>
      <c r="M38" s="22" t="str">
        <f>IF(M26=8,"nyolcvan","")</f>
        <v/>
      </c>
      <c r="N38" s="23" t="str">
        <f>IF(N26=8,"nyolc","")</f>
        <v/>
      </c>
      <c r="O38" s="24"/>
      <c r="P38" s="21" t="str">
        <f>IF(P26=8,"nyolcszáz","")</f>
        <v/>
      </c>
      <c r="Q38" s="22" t="str">
        <f>IF(Q26=8,"nyolcvan","")</f>
        <v/>
      </c>
      <c r="R38" s="53" t="str">
        <f>IF(R26=8,"nyolc","")</f>
        <v>nyolc</v>
      </c>
    </row>
    <row r="39" spans="3:18" hidden="1">
      <c r="C39" s="54"/>
      <c r="D39" s="25" t="str">
        <f>IF(D26=9,"kilencszáz","")</f>
        <v/>
      </c>
      <c r="E39" s="26" t="str">
        <f>IF(E26=9,"kilencven","")</f>
        <v/>
      </c>
      <c r="F39" s="27" t="str">
        <f>IF(F26=9,"kilenc","")</f>
        <v/>
      </c>
      <c r="G39" s="28"/>
      <c r="H39" s="25" t="str">
        <f>IF(H26=9,"kilencszáz","")</f>
        <v/>
      </c>
      <c r="I39" s="26" t="str">
        <f>IF(I26=9,"kilencven","")</f>
        <v/>
      </c>
      <c r="J39" s="27" t="str">
        <f>IF(J26=9,"kilenc","")</f>
        <v/>
      </c>
      <c r="K39" s="28"/>
      <c r="L39" s="25" t="str">
        <f>IF(L26=9,"kilencszáz","")</f>
        <v/>
      </c>
      <c r="M39" s="26" t="str">
        <f>IF(M26=9,"kilencven","")</f>
        <v/>
      </c>
      <c r="N39" s="27" t="str">
        <f>IF(N26=9,"kilenc","")</f>
        <v/>
      </c>
      <c r="O39" s="28"/>
      <c r="P39" s="25" t="str">
        <f>IF(P26=9,"kilencszáz","")</f>
        <v/>
      </c>
      <c r="Q39" s="26" t="str">
        <f>IF(Q26=9,"kilencven","")</f>
        <v/>
      </c>
      <c r="R39" s="55" t="str">
        <f>IF(R26=9,"kilenc","")</f>
        <v/>
      </c>
    </row>
    <row r="40" spans="3:18" hidden="1">
      <c r="C40" s="56" t="str">
        <f t="shared" ref="C40:R40" si="0">C27&amp;C28&amp;C29&amp;C30&amp;C31&amp;C32&amp;C33&amp;C34&amp;C35&amp;C36&amp;C37&amp;C38&amp;C39</f>
        <v/>
      </c>
      <c r="D40" s="37" t="str">
        <f t="shared" si="0"/>
        <v/>
      </c>
      <c r="E40" s="38" t="str">
        <f t="shared" si="0"/>
        <v/>
      </c>
      <c r="F40" s="39" t="str">
        <f t="shared" si="0"/>
        <v/>
      </c>
      <c r="G40" s="40" t="str">
        <f t="shared" si="0"/>
        <v/>
      </c>
      <c r="H40" s="37" t="str">
        <f t="shared" si="0"/>
        <v/>
      </c>
      <c r="I40" s="38" t="str">
        <f t="shared" si="0"/>
        <v/>
      </c>
      <c r="J40" s="39" t="str">
        <f t="shared" si="0"/>
        <v/>
      </c>
      <c r="K40" s="40" t="str">
        <f t="shared" si="0"/>
        <v/>
      </c>
      <c r="L40" s="37" t="str">
        <f t="shared" si="0"/>
        <v/>
      </c>
      <c r="M40" s="38" t="str">
        <f t="shared" si="0"/>
        <v/>
      </c>
      <c r="N40" s="39" t="str">
        <f t="shared" si="0"/>
        <v/>
      </c>
      <c r="O40" s="40" t="str">
        <f t="shared" si="0"/>
        <v/>
      </c>
      <c r="P40" s="37" t="str">
        <f t="shared" si="0"/>
        <v/>
      </c>
      <c r="Q40" s="38" t="str">
        <f t="shared" si="0"/>
        <v>huszon</v>
      </c>
      <c r="R40" s="57" t="str">
        <f t="shared" si="0"/>
        <v>nyolc</v>
      </c>
    </row>
    <row r="41" spans="3:18" ht="15.75" hidden="1" thickBot="1">
      <c r="C41" s="69" t="str">
        <f>IF(L24=0,"nulla",C40&amp;D40&amp;E40&amp;F40&amp;G40&amp;H40&amp;I40&amp;J40&amp;K40&amp;L40&amp;M40&amp;N40&amp;O40&amp;P40&amp;Q40&amp;R40)</f>
        <v>huszonnyolc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3:18" ht="17.25" hidden="1" thickTop="1">
      <c r="C42" s="4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1" t="s">
        <v>11</v>
      </c>
    </row>
  </sheetData>
  <sheetProtection password="A22B" sheet="1" objects="1" scenarios="1" selectLockedCells="1"/>
  <mergeCells count="7">
    <mergeCell ref="G5:I5"/>
    <mergeCell ref="C18:R18"/>
    <mergeCell ref="O24:R24"/>
    <mergeCell ref="C41:R41"/>
    <mergeCell ref="L24:N24"/>
    <mergeCell ref="H24:J24"/>
    <mergeCell ref="D24:F24"/>
  </mergeCells>
  <phoneticPr fontId="0" type="noConversion"/>
  <dataValidations count="1">
    <dataValidation type="whole" allowBlank="1" showErrorMessage="1" sqref="G5:I5">
      <formula1>-999999999999</formula1>
      <formula2>999999999999</formula2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ipont Kern</dc:creator>
  <cp:lastModifiedBy>Kern Imre</cp:lastModifiedBy>
  <dcterms:created xsi:type="dcterms:W3CDTF">2001-12-16T16:05:25Z</dcterms:created>
  <dcterms:modified xsi:type="dcterms:W3CDTF">2019-02-23T12:05:44Z</dcterms:modified>
</cp:coreProperties>
</file>